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60" windowHeight="8955" activeTab="0"/>
  </bookViews>
  <sheets>
    <sheet name="Sheet2" sheetId="1" r:id="rId1"/>
  </sheets>
  <definedNames/>
  <calcPr fullCalcOnLoad="1"/>
</workbook>
</file>

<file path=xl/comments1.xml><?xml version="1.0" encoding="utf-8"?>
<comments xmlns="http://schemas.openxmlformats.org/spreadsheetml/2006/main">
  <authors>
    <author>User</author>
  </authors>
  <commentList>
    <comment ref="K8" authorId="0">
      <text>
        <r>
          <rPr>
            <b/>
            <sz val="8"/>
            <rFont val="Tahoma"/>
            <family val="0"/>
          </rPr>
          <t>User:</t>
        </r>
        <r>
          <rPr>
            <sz val="8"/>
            <rFont val="Tahoma"/>
            <family val="0"/>
          </rPr>
          <t xml:space="preserve">
1
</t>
        </r>
      </text>
    </comment>
  </commentList>
</comments>
</file>

<file path=xl/sharedStrings.xml><?xml version="1.0" encoding="utf-8"?>
<sst xmlns="http://schemas.openxmlformats.org/spreadsheetml/2006/main" count="69" uniqueCount="65">
  <si>
    <t xml:space="preserve">   BỘ TƯ PHÁP</t>
  </si>
  <si>
    <t>CỘNG HÒA XÃ HỘI CHỦ NGHĨA VIỆT NAM</t>
  </si>
  <si>
    <t>Độc lập – Tự do – Hạnh Phúc</t>
  </si>
  <si>
    <t>Hoạt động</t>
  </si>
  <si>
    <t>Kết quả</t>
  </si>
  <si>
    <t xml:space="preserve">Thời gian thực hiện </t>
  </si>
  <si>
    <t>Hoạt động I.</t>
  </si>
  <si>
    <t>Hỗ trợ nâng cao chất lượng hoạt động thông tin pháp lý cho doanh nghiệp</t>
  </si>
  <si>
    <t>Quý II</t>
  </si>
  <si>
    <t>Hỗ trợ việc xây dựng, phát sóng Chương trình như: Thiết kế chương trình, xây dựng nội dung, thuê chuyên gia, Luật sư, Luật gia viết tin, bài, giải đáp... Biên tập nội dung, duyệt nội dung chương trình, đạo diễn âm thanh, hình ảnh, ánh sáng, quay phim, dẫn chương trình, Kỹ thuật viên thu thanh, viết kịch bản chi tiết, trang phục, hoá trang, xây dựng phóng sự, đối thoại.</t>
  </si>
  <si>
    <t>Tổ chức các hội thảo, diễn đàn, toạ đàm về các chuyên đề pháp luật kinh doanh nhằm trao đổi kinh nghiệm, khuyến cáo các doanh nghiệp trong việc thực thi pháp luật và thu thập ý kiến góp ý hoàn thiện hệ thống pháp luật kinh doanh</t>
  </si>
  <si>
    <t>Hoạt động II.</t>
  </si>
  <si>
    <t>Hỗ trợ pháp lý cho doanh nghiệp trên một số hoạt động cụ thể</t>
  </si>
  <si>
    <t xml:space="preserve">Bồi dưỡng kiến thức pháp luật kinh doanh cho doanh nghiệp </t>
  </si>
  <si>
    <t>Quý I-II</t>
  </si>
  <si>
    <t>Quý I-IV</t>
  </si>
  <si>
    <t>Cả năm</t>
  </si>
  <si>
    <t xml:space="preserve">Bồi dưỡng kỹ năng, nghiệp vụ cho cán bộ pháp chế doanh nghiệp </t>
  </si>
  <si>
    <t>Biên soạn các tài liệu về bồi dưỡng kỹ năng, nghiệp vụ cho cán bộ pháp chế doanh nghiệp.</t>
  </si>
  <si>
    <t>Quý II-IV</t>
  </si>
  <si>
    <t>Hỗ trợ thiết lập mạng lưới tư vấn pháp luật cho doanh nghiệp tại các địa phương có điều kiện kinh tế - xã hội khó khăn và đặc biệt khó khăn.</t>
  </si>
  <si>
    <t>Tăng cường năng lực cho các cơ quan, tổ chức thực hiện chức năng hỗ trợ pháp lý cho doanh nghiệp.</t>
  </si>
  <si>
    <t>Biên soạn cẩm nang, sổ tay nghiệp vụ cho cán bộ làm công tác hỗ trợ pháp lý cho doanh nghiệp; xây dựng quy trình chuẩn của hoạt động hỗ trợ pháp lý cho doanh nghiệp.</t>
  </si>
  <si>
    <t>Xây dựng nội dung chương trình bồi dưỡng kiến thức pháp luật kinh doanh và kỹ năng, nghiệp vụ hỗ trợ pháp lý cho doanh nghiệp đối với các cán bộ thực hiện công tác hỗ trợ pháp lý cho doanh nghiệp.</t>
  </si>
  <si>
    <t xml:space="preserve"> Biên soạn, in ấn, phân phát Bản tin hỗ trợ pháp lý cho doanh nghiệp cho các cán bộ thực hiện công tác hỗ trợ pháp lý cho doanh nghiệp.</t>
  </si>
  <si>
    <t>Bản tin hỗ trợ pháp lý cho doanh nghiệp cho các cán bộ thực hiện công tác hỗ trợ pháp lý cho doanh nghiệp được xuất bản định kỳ.</t>
  </si>
  <si>
    <t>Thực hiện thí điểm các hoạt động nhằm tăng cường lực cho các cơ quan, tổ chức có chức năng thực hiện công tác hỗ trợ pháp lý cho doanh nghiệp tại một số địa phương nhằm xây dựng mô hình hiệu quả áp dụng trên phạm vi toàn quốc.</t>
  </si>
  <si>
    <t>Hoạt động quản lý chương trình và tổ chức tổng kết, đánh giá kết quả chương trình</t>
  </si>
  <si>
    <t>Tổ chức các cuộc họp thường xuyên của Ban Quản lý, Thường trực Tổ Thư ký để triển khai các hoạt động của Chương trình.</t>
  </si>
  <si>
    <t xml:space="preserve">Cơ quan chủ trì, 
tham gia thực hiện hoạt động
</t>
  </si>
  <si>
    <t>Trang thông tin chính thức về hỗ trợ pháp lý cho doanh nghiệp và trang thông tin hỗ trợ pháp lý cho doanh nghiệp của một số địa phương (ưu tiên các địa phương làm điểm và các địa phương khác được lựa chọn), tổ chức đại diện của doanh nghiệp.</t>
  </si>
  <si>
    <t xml:space="preserve"> - Cơ quan chủ trì: Bộ Tư pháp.
  - Cơ quan tham gia: Bộ thông tin và truyền  thông, Bộ Kế hoạch và Đầu Tư, Bộ Công thương, Bộ Tài chính, Phòng thương mại và Công nghiệp Việt Nam, Liên đoàn Luật sư Việt Nam, Câu lạc Bộ pháp chế doanh nghiệp, Hiệp hội doanh nghiệp nhỏ và vừa Việt Nam, Liên minh hợp tác xã Việt Nam và một số địa phương điểm của Chương trình</t>
  </si>
  <si>
    <t>Hỗ trợ thực hiện các chương trình phổ biến pháp luật kinh doanh cho doanh nghiệp trên Đài truyền hình Việt Nam và Đài tiếng nói Việt Nam</t>
  </si>
  <si>
    <t xml:space="preserve"> - Cơ quan chủ trì: Bộ Tư pháp.
 - Cơ quan tham gia: Bộ Thông tin và truyền thông, Đài Truyền hình Việt Nam, Đài tiếng nói Việt Nam, Bộ Tài chính, các Bộ, ngành có liên quan, Phòng Thương mại và Công nghiệp Việt Nam, Hiệp hội doanh nghiệp nhỏ và vừa Việt Nam, Liên minh Hợp tác xã Việt Nam, Câu lạc bộ pháp chế doanh nghiệp và các đơn vị của Bộ Tư pháp.
</t>
  </si>
  <si>
    <t>Quý II
xây dựng kế hoạch phối hợp thực hiện.</t>
  </si>
  <si>
    <t>Hoạt động III</t>
  </si>
  <si>
    <t xml:space="preserve">Biên soạn các cuốn cẩm nang, sổ tay nghiệp vụ về hoạt động hỗ trợ pháp lý cho doanh nghiệp. 
Quy trình chuẩn của hoạt động hỗ trợ pháp lý cho doanh nghiệp.
</t>
  </si>
  <si>
    <t xml:space="preserve"> - Cơ quan chủ trì:  Bộ Tư pháp.
 - Cơ quan tham gia: các đơn vị thuộc Bộ Tư pháp, Bộ Tài chính, Liên đoàn Luật sư Việt Nam, Phòng Thương mại và Công nghiệp Việt Nam, Hiệp hội doanh nghiệp nhỏ và vừa Việt Nam, Liên đoàn luật sư Việt Nam, Câu lạc bộ pháp chế doanh nghiệp, Liên minh hợp tác xã Việt Nam
</t>
  </si>
  <si>
    <t xml:space="preserve"> - Cơ quan chủ trì:  Bộ Tư pháp.
  - Cơ quan tham gia: các đơn vị thuộc Bộ Tư pháp, Bộ Tài chính, Bộ Thông tin và truyền thông, Phòng Thương mại và Công nghiệp Việt Nam, Hiệp hội doanh nghiệp nhỏ và vừa Việt Nam, Câu lạc bộ pháp chế doanh nghiệp, Liên minh hợp tác xã Việt Nam</t>
  </si>
  <si>
    <t>Hoạt động IV</t>
  </si>
  <si>
    <t xml:space="preserve"> - Cơ quan chủ trì:  Bộ Tư pháp
 - Cơ quan tham gia: Bộ Tài chính, Bộ Công thương, Bộ Kế hoạch và Đầu Tư, Bộ thông tin và truyền thông, các Bộ, ngành Liên quan, Ủy ban nhân dân cấp tỉnh, thành phố trực thuộc Trung ương, Phòng thương mại và Công nghiệp Việt Nam, Hiệp hội doanh nghiệp nhỏ và vừa Việt Nam, Liên minh hợp tác xã Việt Nam, Câu lạc Bộ pháp chế doanh nghiệp.</t>
  </si>
  <si>
    <t>Số dư tạm ứng</t>
  </si>
  <si>
    <t>Số dư dự toán</t>
  </si>
  <si>
    <t xml:space="preserve"> - Hoàn thành việc xây dựng Trang thông tin Chương trình 585.
 - Xây dựng Trang thông tin chính thức về hỗ trợ pháp lý cho doanh nghiệp và hỗ trợ xây dựng Trang thông tin hỗ trợ pháp lý cho doanh nghiệp ở một số Bộ, ngành và địa phương điểm của Chương trình 585.</t>
  </si>
  <si>
    <t xml:space="preserve"> - Cơ quan chủ trì:  Bộ Tư pháp
 - Cơ quan tham gia: các đơn vị thuộc Bộ Tư pháp, Bộ Tài chính, Bộ Kế hoạch và Đầu tư, Phòng Thương mại và Công nghiệp Việt Nam, Hiệp hội doanh nghiệp nhỏ và vừa Việt Nam, Liên đoàn luật sư Việt Nam, Câu lạc bộ pháp chế doanh nghiệp, Liên minh hợp tác xã Việt Nam.</t>
  </si>
  <si>
    <t xml:space="preserve"> Hoạt động điều tra, khảo sát để xây dựng Kế hoạch chi tiết thực hiện Chương trình</t>
  </si>
  <si>
    <t xml:space="preserve"> - Hoàn thành việc  khảo sát qua phiếu và tổ chức các đoàn khảo sát trực tiếp xuống 7 tỉnh làm điểm, 4 tổ chức đại diện cho doanh nghiệp và 4 Bộ, ngành; hoàn thành việc cập nhật kết quả khảo sát 8000 phiếu
 - Tổng hợp kết quả, thuê chuyên gia đánh giá kết quả khảo sát; tổ chức hội nghị công bố kết quả</t>
  </si>
  <si>
    <t>Quý I</t>
  </si>
  <si>
    <t xml:space="preserve"> - Cơ quan chủ trì: Bộ Tư pháp.
- Cơ quan tham gia: các đơn vị thuộc Bộ Tư pháp, Bộ Tài chính, Bộ Công thương, các Bộ, ngành có liên quan, Ủy ban nhân dân các tỉnh làm điểm và các địa phương được lựa chọn, Phòng Thương mại và Công nghiệp Việt Nam, Liên đoàn Luật sư Việt Nam, Hiệp hội doanh nghiệp nhỏ và vừa Việt Nam, Liên minh hợp tác xã Việt Nam và Câu lạc bộ pháp chế doanh nghiệp.</t>
  </si>
  <si>
    <t xml:space="preserve"> - Tài liệu cho các chuyên đề bồi dưỡng kiến thức pháp luật kinh doanh liên quan trực tiếp tới hoạt động sản xuất kinh doanh của doanh nghiệp như: hỗ trợ doanh nghiệp thực thi pháp luật về hợp đồng, sở hữu, thực hiện quyền sở hữu doanh nghiệp, quyền và nghĩa vụ của người quản lý doanh nghiệp, thực thi pháp luật về thuế, hải quan, pháp luật xử lý vi phạm trong kinh doanh, giải quyết tranh chấp, phá sản ... 
 - Xây dựng các tài liệu về các chuyên đề bồi dưỡng kỹ năng, chuyên môn nghiệp vụ hỗ trợ pháp lý cho doanh nghiệp</t>
  </si>
  <si>
    <t>ĐVT: 1.000 đồng</t>
  </si>
  <si>
    <t>Kinh phí năm 2011 được chuyển sang 2012</t>
  </si>
  <si>
    <t xml:space="preserve"> - Cơ quan chủ trì: Bộ Tư pháp.
  - Cơ quan tham gia: Bộ thông tin và truyền  thông, Bộ Kế hoạch và Đầu Tư, Bộ Công thương, Bộ Tài chính, Phòng thương mại và Công nghiệp Việt Nam, Liên đoàn Luật sư Việt Nam, Câu lạc Bộ pháp chế doanh nghiệp, Hiệp hội doanh nghiệp nhỏ và vừa Việt Nam, Liên minh hợp tác xã Việt Nam</t>
  </si>
  <si>
    <t>KINH PHÍ PHÂN BỔ CHO CÁC HOẠT ĐỘNG  NĂM 2012</t>
  </si>
  <si>
    <t>Kinh phí đã phân bổ cho các hoạt động năm 2012 ban hành kèm theo Quyết định 522/QĐ-BCĐ ngày 03/04/2012 của Ban chỉ đạo Chương trình 585</t>
  </si>
  <si>
    <t>6=3+4+5</t>
  </si>
  <si>
    <t>STT</t>
  </si>
  <si>
    <t>Tổ chức các Hội nghị Ban Chỉ đạo, Tổ Thư ký Chương trình, họp thường xuyên của Ban Quản lý, thường trực Tổ Thư ký Chương trình; Lựa chọn cơ quan, tổ chức tham gia thực hiện hoạt động của Chương trình; thực hiện các hoạt động kiểm tra, quản lý, tổng kết các hoạt động của Chương trình; Thực hiện mua sắm trang thiết bị, Văn phòng phẩm phục vụ cho hoạt động thường xuyên của Chương trình; Tổ chức khảo sát, học tập kinh nghiệm triển khai công tác hỗ trợ pháp lý cho doanh nghiệp ở một số nước;  Xây dựng Đề tài nghiên cứu kinh nghiệm và giải pháp thực hiện hiệu quả cơ chế hỗ trợ pháp lý cho doanh nghiệp trong điều kiện hiện nay; Thực hiện các hoạt động khác có liên quan đến công tác quản lý, tổ chức thực hiện các hoạt động của Chương trình (Xây dựng kế hoạch, trả lương cán bộ chuyên trách, văn phòng phẩm…..)</t>
  </si>
  <si>
    <t xml:space="preserve"> </t>
  </si>
  <si>
    <t>BAN CHỈ ĐẠO CHƯƠNG TRÌNH HỖ TRỢ PHÁP LÝ LIÊN NGÀNH
 DÀNH CHO DOANH NGHIỆP GIAI ĐOẠN 2010-2014</t>
  </si>
  <si>
    <t>KẾ HOẠCH ĐIỀU CHỈNH VIỆC PHÂN BỔ KINH PHÍ  NĂM 2012 ĐỂ TRIỂN KHAI CÁC HOẠT ĐỘNG CỦA CHƯƠNG TRÌNH HỖ TRỢ PHÁP LÝ LIÊN NGÀNH DÀNH CHO DOANH NGHIỆP GIAI ĐOẠN 2010-2014</t>
  </si>
  <si>
    <t xml:space="preserve">Tổng kinh phí  phân bổ </t>
  </si>
  <si>
    <t>Kinh phí điều chỉnh</t>
  </si>
  <si>
    <t>Độc Lập - Tự Do - Hạnh phúc</t>
  </si>
  <si>
    <t>(Ban hành kèm theo Quyết định số   3718/QĐ-BCĐ  ngày   27   tháng   11  năm 2012 của Ban Chỉ đạo Chương trình 585)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</si>
</sst>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2">
    <font>
      <sz val="14"/>
      <name val="Times New Roman"/>
      <family val="0"/>
    </font>
    <font>
      <b/>
      <sz val="14"/>
      <name val="Times New Roman"/>
      <family val="1"/>
    </font>
    <font>
      <sz val="8"/>
      <name val="Times New Roman"/>
      <family val="0"/>
    </font>
    <font>
      <b/>
      <sz val="12"/>
      <name val="Times New Roman"/>
      <family val="1"/>
    </font>
    <font>
      <sz val="12"/>
      <name val="Times New Roman"/>
      <family val="1"/>
    </font>
    <font>
      <b/>
      <i/>
      <sz val="12"/>
      <name val="Times New Roman"/>
      <family val="1"/>
    </font>
    <font>
      <i/>
      <sz val="12"/>
      <name val="Times New Roman"/>
      <family val="0"/>
    </font>
    <font>
      <b/>
      <sz val="12"/>
      <color indexed="57"/>
      <name val="Times New Roman"/>
      <family val="1"/>
    </font>
    <font>
      <b/>
      <u val="single"/>
      <sz val="14"/>
      <name val="Times New Roman"/>
      <family val="1"/>
    </font>
    <font>
      <sz val="8"/>
      <name val="Tahoma"/>
      <family val="0"/>
    </font>
    <font>
      <b/>
      <sz val="8"/>
      <name val="Tahoma"/>
      <family val="0"/>
    </font>
    <font>
      <b/>
      <sz val="8"/>
      <name val="Times New Roman"/>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3"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3" fillId="0" borderId="1" xfId="0" applyFont="1" applyBorder="1" applyAlignment="1">
      <alignment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xf>
    <xf numFmtId="3" fontId="3" fillId="0" borderId="0" xfId="0" applyNumberFormat="1" applyFont="1" applyAlignment="1">
      <alignment/>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top" wrapText="1"/>
    </xf>
    <xf numFmtId="0" fontId="3" fillId="0" borderId="3"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wrapText="1"/>
    </xf>
    <xf numFmtId="0" fontId="1" fillId="0" borderId="0" xfId="0" applyFont="1" applyAlignment="1">
      <alignment horizontal="center" vertical="center" wrapText="1"/>
    </xf>
    <xf numFmtId="0" fontId="0" fillId="0" borderId="0" xfId="0" applyAlignment="1">
      <alignment wrapText="1"/>
    </xf>
    <xf numFmtId="3" fontId="4" fillId="0" borderId="0" xfId="0" applyNumberFormat="1" applyFont="1" applyAlignment="1">
      <alignment horizontal="center" wrapText="1"/>
    </xf>
    <xf numFmtId="0" fontId="0" fillId="0" borderId="1" xfId="0" applyBorder="1" applyAlignment="1">
      <alignment wrapText="1"/>
    </xf>
    <xf numFmtId="0" fontId="7" fillId="0" borderId="3"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3" fontId="6" fillId="0" borderId="4" xfId="0" applyNumberFormat="1" applyFont="1" applyBorder="1" applyAlignment="1">
      <alignment horizontal="right" wrapText="1"/>
    </xf>
    <xf numFmtId="0" fontId="3" fillId="0" borderId="1" xfId="0" applyFont="1" applyBorder="1" applyAlignment="1">
      <alignment horizontal="justify"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0" fontId="3" fillId="0" borderId="1" xfId="0" applyFont="1" applyBorder="1" applyAlignment="1">
      <alignment horizontal="center" vertical="center" wrapText="1"/>
    </xf>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0" fontId="4" fillId="0" borderId="1"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4" fillId="0" borderId="7" xfId="0" applyFont="1"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0" fillId="0" borderId="0" xfId="0" applyAlignment="1">
      <alignment horizontal="center" wrapText="1"/>
    </xf>
    <xf numFmtId="0" fontId="7" fillId="0" borderId="7" xfId="0" applyFont="1" applyBorder="1" applyAlignment="1">
      <alignment horizontal="justify" vertical="top" wrapText="1"/>
    </xf>
    <xf numFmtId="0" fontId="7" fillId="0" borderId="8" xfId="0" applyFont="1" applyBorder="1" applyAlignment="1">
      <alignment horizontal="justify" vertical="top" wrapText="1"/>
    </xf>
    <xf numFmtId="0" fontId="7" fillId="0" borderId="9"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3" fontId="3" fillId="0" borderId="0" xfId="0" applyNumberFormat="1" applyFont="1" applyAlignment="1">
      <alignment horizontal="center"/>
    </xf>
    <xf numFmtId="3" fontId="3" fillId="0" borderId="0" xfId="0" applyNumberFormat="1" applyFont="1" applyAlignment="1">
      <alignment horizontal="center"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xdr:row>
      <xdr:rowOff>0</xdr:rowOff>
    </xdr:from>
    <xdr:to>
      <xdr:col>9</xdr:col>
      <xdr:colOff>981075</xdr:colOff>
      <xdr:row>2</xdr:row>
      <xdr:rowOff>0</xdr:rowOff>
    </xdr:to>
    <xdr:sp>
      <xdr:nvSpPr>
        <xdr:cNvPr id="1" name="Line 3"/>
        <xdr:cNvSpPr>
          <a:spLocks/>
        </xdr:cNvSpPr>
      </xdr:nvSpPr>
      <xdr:spPr>
        <a:xfrm>
          <a:off x="565785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752475</xdr:colOff>
      <xdr:row>2</xdr:row>
      <xdr:rowOff>9525</xdr:rowOff>
    </xdr:from>
    <xdr:to>
      <xdr:col>2</xdr:col>
      <xdr:colOff>1828800</xdr:colOff>
      <xdr:row>2</xdr:row>
      <xdr:rowOff>9525</xdr:rowOff>
    </xdr:to>
    <xdr:sp>
      <xdr:nvSpPr>
        <xdr:cNvPr id="2" name="Line 4"/>
        <xdr:cNvSpPr>
          <a:spLocks/>
        </xdr:cNvSpPr>
      </xdr:nvSpPr>
      <xdr:spPr>
        <a:xfrm>
          <a:off x="1724025" y="79057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1228725</xdr:colOff>
      <xdr:row>1</xdr:row>
      <xdr:rowOff>257175</xdr:rowOff>
    </xdr:from>
    <xdr:to>
      <xdr:col>12</xdr:col>
      <xdr:colOff>676275</xdr:colOff>
      <xdr:row>1</xdr:row>
      <xdr:rowOff>266700</xdr:rowOff>
    </xdr:to>
    <xdr:sp>
      <xdr:nvSpPr>
        <xdr:cNvPr id="3" name="Line 6"/>
        <xdr:cNvSpPr>
          <a:spLocks/>
        </xdr:cNvSpPr>
      </xdr:nvSpPr>
      <xdr:spPr>
        <a:xfrm>
          <a:off x="6886575" y="495300"/>
          <a:ext cx="1390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75" zoomScaleNormal="75" workbookViewId="0" topLeftCell="A1">
      <selection activeCell="A5" sqref="A5:M5"/>
    </sheetView>
  </sheetViews>
  <sheetFormatPr defaultColWidth="8.88671875" defaultRowHeight="18.75"/>
  <cols>
    <col min="1" max="1" width="11.3359375" style="20" customWidth="1"/>
    <col min="3" max="3" width="45.77734375" style="0" customWidth="1"/>
    <col min="4" max="8" width="0" style="0" hidden="1" customWidth="1"/>
    <col min="9" max="9" width="0.10546875" style="16" hidden="1" customWidth="1"/>
    <col min="10" max="11" width="12.5546875" style="0" hidden="1" customWidth="1"/>
    <col min="12" max="12" width="22.6640625" style="0" customWidth="1"/>
    <col min="13" max="13" width="22.3359375" style="0" customWidth="1"/>
    <col min="15" max="15" width="0.44140625" style="0" customWidth="1"/>
  </cols>
  <sheetData>
    <row r="1" spans="1:13" ht="18.75" customHeight="1">
      <c r="A1" s="48" t="s">
        <v>0</v>
      </c>
      <c r="B1" s="48"/>
      <c r="C1" s="48"/>
      <c r="D1" s="48"/>
      <c r="G1" s="3" t="s">
        <v>1</v>
      </c>
      <c r="H1" s="3"/>
      <c r="I1" s="47" t="s">
        <v>1</v>
      </c>
      <c r="J1" s="47"/>
      <c r="K1" s="47"/>
      <c r="L1" s="63" t="s">
        <v>1</v>
      </c>
      <c r="M1" s="63"/>
    </row>
    <row r="2" spans="1:13" ht="42.75" customHeight="1">
      <c r="A2" s="55" t="s">
        <v>59</v>
      </c>
      <c r="B2" s="55"/>
      <c r="C2" s="55"/>
      <c r="D2" s="7"/>
      <c r="G2" s="3"/>
      <c r="H2" s="3" t="s">
        <v>2</v>
      </c>
      <c r="I2" s="47" t="s">
        <v>2</v>
      </c>
      <c r="J2" s="47"/>
      <c r="K2" s="47"/>
      <c r="L2" s="64" t="s">
        <v>63</v>
      </c>
      <c r="M2" s="64"/>
    </row>
    <row r="3" spans="1:12" ht="14.25" customHeight="1">
      <c r="A3" s="19"/>
      <c r="B3" s="18"/>
      <c r="C3" s="18"/>
      <c r="D3" s="18"/>
      <c r="G3" s="3"/>
      <c r="H3" s="3"/>
      <c r="I3" s="2"/>
      <c r="J3" s="2"/>
      <c r="K3" s="2"/>
      <c r="L3" s="8"/>
    </row>
    <row r="4" spans="1:13" ht="57.75" customHeight="1">
      <c r="A4" s="54" t="s">
        <v>60</v>
      </c>
      <c r="B4" s="54"/>
      <c r="C4" s="54"/>
      <c r="D4" s="54"/>
      <c r="E4" s="54"/>
      <c r="F4" s="54"/>
      <c r="G4" s="54"/>
      <c r="H4" s="54"/>
      <c r="I4" s="54"/>
      <c r="J4" s="54"/>
      <c r="K4" s="54"/>
      <c r="L4" s="54"/>
      <c r="M4" s="54"/>
    </row>
    <row r="5" spans="1:13" ht="19.5" customHeight="1">
      <c r="A5" s="56" t="s">
        <v>64</v>
      </c>
      <c r="B5" s="56"/>
      <c r="C5" s="56"/>
      <c r="D5" s="56"/>
      <c r="E5" s="56"/>
      <c r="F5" s="56"/>
      <c r="G5" s="56"/>
      <c r="H5" s="56"/>
      <c r="I5" s="56"/>
      <c r="J5" s="56"/>
      <c r="K5" s="56"/>
      <c r="L5" s="56"/>
      <c r="M5" s="56"/>
    </row>
    <row r="6" spans="1:13" ht="20.25" customHeight="1">
      <c r="A6" s="22"/>
      <c r="B6" s="23"/>
      <c r="C6" s="23"/>
      <c r="D6" s="23"/>
      <c r="E6" s="23"/>
      <c r="F6" s="23"/>
      <c r="G6" s="23"/>
      <c r="H6" s="23"/>
      <c r="I6" s="24"/>
      <c r="J6" s="35" t="s">
        <v>50</v>
      </c>
      <c r="K6" s="35"/>
      <c r="L6" s="23"/>
      <c r="M6" s="23"/>
    </row>
    <row r="7" spans="1:13" ht="48.75" customHeight="1">
      <c r="A7" s="43" t="s">
        <v>56</v>
      </c>
      <c r="B7" s="32" t="s">
        <v>3</v>
      </c>
      <c r="C7" s="39"/>
      <c r="D7" s="39" t="s">
        <v>4</v>
      </c>
      <c r="E7" s="39"/>
      <c r="F7" s="39" t="s">
        <v>5</v>
      </c>
      <c r="G7" s="39" t="s">
        <v>29</v>
      </c>
      <c r="H7" s="39"/>
      <c r="I7" s="45" t="s">
        <v>54</v>
      </c>
      <c r="J7" s="40" t="s">
        <v>51</v>
      </c>
      <c r="K7" s="41"/>
      <c r="L7" s="43" t="s">
        <v>61</v>
      </c>
      <c r="M7" s="43" t="s">
        <v>62</v>
      </c>
    </row>
    <row r="8" spans="1:13" s="16" customFormat="1" ht="33" customHeight="1">
      <c r="A8" s="44"/>
      <c r="B8" s="39"/>
      <c r="C8" s="39"/>
      <c r="D8" s="39"/>
      <c r="E8" s="39"/>
      <c r="F8" s="39"/>
      <c r="G8" s="39"/>
      <c r="H8" s="39"/>
      <c r="I8" s="46"/>
      <c r="J8" s="10" t="s">
        <v>42</v>
      </c>
      <c r="K8" s="9" t="s">
        <v>41</v>
      </c>
      <c r="L8" s="44"/>
      <c r="M8" s="34"/>
    </row>
    <row r="9" spans="1:13" ht="6" customHeight="1" hidden="1">
      <c r="A9" s="12">
        <v>1</v>
      </c>
      <c r="B9" s="52">
        <v>2</v>
      </c>
      <c r="C9" s="53"/>
      <c r="D9" s="6"/>
      <c r="E9" s="6"/>
      <c r="F9" s="6"/>
      <c r="G9" s="6"/>
      <c r="H9" s="6"/>
      <c r="I9" s="14">
        <v>3</v>
      </c>
      <c r="J9" s="10">
        <v>4</v>
      </c>
      <c r="K9" s="9">
        <v>5</v>
      </c>
      <c r="L9" s="12" t="s">
        <v>55</v>
      </c>
      <c r="M9" s="25"/>
    </row>
    <row r="10" spans="1:13" ht="31.5" customHeight="1">
      <c r="A10" s="26"/>
      <c r="B10" s="57" t="s">
        <v>53</v>
      </c>
      <c r="C10" s="58"/>
      <c r="D10" s="58"/>
      <c r="E10" s="58"/>
      <c r="F10" s="58"/>
      <c r="G10" s="58"/>
      <c r="H10" s="59"/>
      <c r="I10" s="27">
        <f>SUM(I13:I26)</f>
        <v>8420000</v>
      </c>
      <c r="J10" s="27">
        <f>SUM(J13:J26)</f>
        <v>4763800</v>
      </c>
      <c r="K10" s="27">
        <f>SUM(K12:K26)</f>
        <v>3142064</v>
      </c>
      <c r="L10" s="27">
        <f>SUM(L12:L26)</f>
        <v>17919997000</v>
      </c>
      <c r="M10" s="15">
        <f>(SUM(M12:M26)-165000000)</f>
        <v>17764997000</v>
      </c>
    </row>
    <row r="11" spans="1:13" ht="41.25" customHeight="1">
      <c r="A11" s="6" t="s">
        <v>6</v>
      </c>
      <c r="B11" s="60" t="s">
        <v>7</v>
      </c>
      <c r="C11" s="61"/>
      <c r="D11" s="61"/>
      <c r="E11" s="61"/>
      <c r="F11" s="61"/>
      <c r="G11" s="61"/>
      <c r="H11" s="62"/>
      <c r="I11" s="21"/>
      <c r="J11" s="4"/>
      <c r="K11" s="4"/>
      <c r="L11" s="15"/>
      <c r="M11" s="5"/>
    </row>
    <row r="12" spans="1:15" ht="37.5" customHeight="1">
      <c r="A12" s="17">
        <v>1</v>
      </c>
      <c r="B12" s="37" t="s">
        <v>45</v>
      </c>
      <c r="C12" s="37"/>
      <c r="D12" s="37" t="s">
        <v>46</v>
      </c>
      <c r="E12" s="37"/>
      <c r="F12" s="13" t="s">
        <v>47</v>
      </c>
      <c r="G12" s="37" t="s">
        <v>31</v>
      </c>
      <c r="H12" s="37"/>
      <c r="I12" s="11"/>
      <c r="J12" s="15"/>
      <c r="K12" s="28">
        <v>30000</v>
      </c>
      <c r="L12" s="15">
        <f>O12</f>
        <v>30000000</v>
      </c>
      <c r="M12" s="29">
        <f>28465500</f>
        <v>28465500</v>
      </c>
      <c r="O12" s="1">
        <v>30000000</v>
      </c>
    </row>
    <row r="13" spans="1:15" ht="94.5" customHeight="1">
      <c r="A13" s="17">
        <v>2</v>
      </c>
      <c r="B13" s="37" t="s">
        <v>30</v>
      </c>
      <c r="C13" s="37"/>
      <c r="D13" s="37" t="s">
        <v>43</v>
      </c>
      <c r="E13" s="37"/>
      <c r="F13" s="13" t="s">
        <v>8</v>
      </c>
      <c r="G13" s="37" t="s">
        <v>52</v>
      </c>
      <c r="H13" s="37"/>
      <c r="I13" s="28">
        <v>650000</v>
      </c>
      <c r="J13" s="29">
        <v>365500</v>
      </c>
      <c r="K13" s="28"/>
      <c r="L13" s="15">
        <f>O13</f>
        <v>1015500000</v>
      </c>
      <c r="M13" s="29">
        <f>10000000</f>
        <v>10000000</v>
      </c>
      <c r="O13" s="1">
        <v>1015500000</v>
      </c>
    </row>
    <row r="14" spans="1:15" ht="48.75" customHeight="1">
      <c r="A14" s="30">
        <v>3</v>
      </c>
      <c r="B14" s="37" t="s">
        <v>32</v>
      </c>
      <c r="C14" s="37"/>
      <c r="D14" s="37" t="s">
        <v>9</v>
      </c>
      <c r="E14" s="37"/>
      <c r="F14" s="13" t="s">
        <v>34</v>
      </c>
      <c r="G14" s="37" t="s">
        <v>33</v>
      </c>
      <c r="H14" s="37"/>
      <c r="I14" s="28">
        <v>1430000</v>
      </c>
      <c r="J14" s="29">
        <v>795700</v>
      </c>
      <c r="K14" s="28"/>
      <c r="L14" s="15">
        <f>O14</f>
        <v>2412050000</v>
      </c>
      <c r="M14" s="29">
        <v>1654450000</v>
      </c>
      <c r="O14" s="1">
        <v>2412050000</v>
      </c>
    </row>
    <row r="15" spans="1:15" ht="81.75" customHeight="1">
      <c r="A15" s="17">
        <v>4</v>
      </c>
      <c r="B15" s="37" t="s">
        <v>10</v>
      </c>
      <c r="C15" s="37"/>
      <c r="D15" s="37"/>
      <c r="E15" s="37"/>
      <c r="F15" s="37"/>
      <c r="G15" s="37"/>
      <c r="H15" s="37"/>
      <c r="I15" s="28">
        <v>1035000</v>
      </c>
      <c r="J15" s="29">
        <f>94200+489600</f>
        <v>583800</v>
      </c>
      <c r="K15" s="28">
        <v>408000</v>
      </c>
      <c r="L15" s="15">
        <f>O15</f>
        <v>2016800000</v>
      </c>
      <c r="M15" s="29">
        <v>2596100500</v>
      </c>
      <c r="O15" s="1">
        <v>2016800000</v>
      </c>
    </row>
    <row r="16" spans="1:13" ht="35.25" customHeight="1">
      <c r="A16" s="6" t="s">
        <v>11</v>
      </c>
      <c r="B16" s="36" t="s">
        <v>12</v>
      </c>
      <c r="C16" s="36"/>
      <c r="D16" s="36"/>
      <c r="E16" s="36"/>
      <c r="F16" s="36"/>
      <c r="G16" s="36"/>
      <c r="H16" s="36"/>
      <c r="I16" s="28"/>
      <c r="J16" s="15"/>
      <c r="K16" s="28"/>
      <c r="L16" s="15"/>
      <c r="M16" s="5"/>
    </row>
    <row r="17" spans="1:15" ht="33.75" customHeight="1">
      <c r="A17" s="17">
        <v>1</v>
      </c>
      <c r="B17" s="42" t="s">
        <v>13</v>
      </c>
      <c r="C17" s="42"/>
      <c r="D17" s="42"/>
      <c r="E17" s="42"/>
      <c r="F17" s="42"/>
      <c r="G17" s="42"/>
      <c r="H17" s="42"/>
      <c r="I17" s="28">
        <v>1850000</v>
      </c>
      <c r="J17" s="29">
        <f>444700+817900</f>
        <v>1262600</v>
      </c>
      <c r="K17" s="28">
        <v>2344000</v>
      </c>
      <c r="L17" s="15">
        <f>O17</f>
        <v>5270250000</v>
      </c>
      <c r="M17" s="29">
        <f>7141628000</f>
        <v>7141628000</v>
      </c>
      <c r="O17" s="1">
        <v>5270250000</v>
      </c>
    </row>
    <row r="18" spans="1:15" ht="38.25" customHeight="1">
      <c r="A18" s="17">
        <v>2</v>
      </c>
      <c r="B18" s="37" t="s">
        <v>17</v>
      </c>
      <c r="C18" s="37"/>
      <c r="D18" s="37" t="s">
        <v>18</v>
      </c>
      <c r="E18" s="37"/>
      <c r="F18" s="13" t="s">
        <v>19</v>
      </c>
      <c r="G18" s="37" t="s">
        <v>48</v>
      </c>
      <c r="H18" s="37"/>
      <c r="I18" s="28">
        <v>1135000</v>
      </c>
      <c r="J18" s="29">
        <f>84900+589000</f>
        <v>673900</v>
      </c>
      <c r="K18" s="28">
        <v>269630</v>
      </c>
      <c r="L18" s="15">
        <f>O18</f>
        <v>2078530000</v>
      </c>
      <c r="M18" s="29">
        <f>3074530000</f>
        <v>3074530000</v>
      </c>
      <c r="O18" s="1">
        <v>2078530000</v>
      </c>
    </row>
    <row r="19" spans="1:15" ht="53.25" customHeight="1">
      <c r="A19" s="17">
        <v>3</v>
      </c>
      <c r="B19" s="37" t="s">
        <v>20</v>
      </c>
      <c r="C19" s="37"/>
      <c r="D19" s="37"/>
      <c r="E19" s="37"/>
      <c r="F19" s="37"/>
      <c r="G19" s="37"/>
      <c r="H19" s="37"/>
      <c r="I19" s="28">
        <v>650000</v>
      </c>
      <c r="J19" s="29">
        <v>366600</v>
      </c>
      <c r="K19" s="28">
        <v>90434</v>
      </c>
      <c r="L19" s="15">
        <f>O19</f>
        <v>1016600000</v>
      </c>
      <c r="M19" s="33">
        <v>160000000</v>
      </c>
      <c r="O19" s="1">
        <v>1016600000</v>
      </c>
    </row>
    <row r="20" spans="1:13" ht="53.25" customHeight="1">
      <c r="A20" s="6" t="s">
        <v>35</v>
      </c>
      <c r="B20" s="36" t="s">
        <v>21</v>
      </c>
      <c r="C20" s="36"/>
      <c r="D20" s="36"/>
      <c r="E20" s="36"/>
      <c r="F20" s="36"/>
      <c r="G20" s="36"/>
      <c r="H20" s="36"/>
      <c r="I20" s="28"/>
      <c r="J20" s="15"/>
      <c r="K20" s="28"/>
      <c r="L20" s="15" t="s">
        <v>58</v>
      </c>
      <c r="M20" s="5"/>
    </row>
    <row r="21" spans="1:15" ht="64.5" customHeight="1">
      <c r="A21" s="17">
        <v>1</v>
      </c>
      <c r="B21" s="37" t="s">
        <v>22</v>
      </c>
      <c r="C21" s="37"/>
      <c r="D21" s="37" t="s">
        <v>36</v>
      </c>
      <c r="E21" s="37"/>
      <c r="F21" s="13" t="s">
        <v>14</v>
      </c>
      <c r="G21" s="37" t="s">
        <v>44</v>
      </c>
      <c r="H21" s="37"/>
      <c r="I21" s="28">
        <v>500000</v>
      </c>
      <c r="J21" s="15"/>
      <c r="K21" s="28"/>
      <c r="L21" s="15">
        <f>O21</f>
        <v>500000000</v>
      </c>
      <c r="M21" s="29">
        <v>225000000</v>
      </c>
      <c r="O21" s="1">
        <v>500000000</v>
      </c>
    </row>
    <row r="22" spans="1:15" ht="52.5" customHeight="1">
      <c r="A22" s="17">
        <v>2</v>
      </c>
      <c r="B22" s="37" t="s">
        <v>23</v>
      </c>
      <c r="C22" s="37"/>
      <c r="D22" s="37" t="s">
        <v>49</v>
      </c>
      <c r="E22" s="37"/>
      <c r="F22" s="13" t="s">
        <v>14</v>
      </c>
      <c r="G22" s="37" t="s">
        <v>37</v>
      </c>
      <c r="H22" s="37"/>
      <c r="I22" s="28">
        <v>200000</v>
      </c>
      <c r="J22" s="29">
        <v>112300</v>
      </c>
      <c r="K22" s="28"/>
      <c r="L22" s="15">
        <f>O22</f>
        <v>312300000</v>
      </c>
      <c r="M22" s="29">
        <v>0</v>
      </c>
      <c r="O22" s="1">
        <v>312300000</v>
      </c>
    </row>
    <row r="23" spans="1:15" ht="51" customHeight="1">
      <c r="A23" s="31">
        <v>3</v>
      </c>
      <c r="B23" s="37" t="s">
        <v>24</v>
      </c>
      <c r="C23" s="37"/>
      <c r="D23" s="37" t="s">
        <v>25</v>
      </c>
      <c r="E23" s="37"/>
      <c r="F23" s="13" t="s">
        <v>15</v>
      </c>
      <c r="G23" s="37" t="s">
        <v>38</v>
      </c>
      <c r="H23" s="37"/>
      <c r="I23" s="28">
        <v>400000</v>
      </c>
      <c r="J23" s="29">
        <f>198900+82900</f>
        <v>281800</v>
      </c>
      <c r="K23" s="28"/>
      <c r="L23" s="15">
        <f>O23</f>
        <v>681800000</v>
      </c>
      <c r="M23" s="29">
        <f>553656000</f>
        <v>553656000</v>
      </c>
      <c r="O23" s="1">
        <v>681800000</v>
      </c>
    </row>
    <row r="24" spans="1:15" ht="75" customHeight="1">
      <c r="A24" s="17">
        <v>4</v>
      </c>
      <c r="B24" s="37" t="s">
        <v>26</v>
      </c>
      <c r="C24" s="37"/>
      <c r="D24" s="37"/>
      <c r="E24" s="37"/>
      <c r="F24" s="37"/>
      <c r="G24" s="37"/>
      <c r="H24" s="37"/>
      <c r="I24" s="28">
        <v>570000</v>
      </c>
      <c r="J24" s="29">
        <f>22000+299600</f>
        <v>321600</v>
      </c>
      <c r="K24" s="28"/>
      <c r="L24" s="15">
        <f>O24</f>
        <v>982034000</v>
      </c>
      <c r="M24" s="29">
        <f>982034000</f>
        <v>982034000</v>
      </c>
      <c r="O24" s="1">
        <v>982034000</v>
      </c>
    </row>
    <row r="25" spans="1:15" ht="42.75" customHeight="1">
      <c r="A25" s="6" t="s">
        <v>39</v>
      </c>
      <c r="B25" s="36" t="s">
        <v>27</v>
      </c>
      <c r="C25" s="36"/>
      <c r="D25" s="37" t="s">
        <v>28</v>
      </c>
      <c r="E25" s="37"/>
      <c r="F25" s="13" t="s">
        <v>16</v>
      </c>
      <c r="G25" s="38" t="s">
        <v>40</v>
      </c>
      <c r="H25" s="38"/>
      <c r="I25" s="28"/>
      <c r="J25" s="28"/>
      <c r="K25" s="28"/>
      <c r="L25" s="15">
        <f>O25</f>
        <v>1604133000</v>
      </c>
      <c r="M25" s="29">
        <f>L25+I25-100000000</f>
        <v>1504133000</v>
      </c>
      <c r="O25" s="1">
        <v>1604133000</v>
      </c>
    </row>
    <row r="26" spans="1:13" ht="121.5" customHeight="1">
      <c r="A26" s="17">
        <v>1</v>
      </c>
      <c r="B26" s="49" t="s">
        <v>57</v>
      </c>
      <c r="C26" s="50"/>
      <c r="D26" s="50"/>
      <c r="E26" s="50"/>
      <c r="F26" s="50"/>
      <c r="G26" s="50"/>
      <c r="H26" s="50"/>
      <c r="I26" s="50"/>
      <c r="J26" s="50"/>
      <c r="K26" s="50"/>
      <c r="L26" s="50"/>
      <c r="M26" s="51"/>
    </row>
    <row r="28" spans="1:9" ht="31.5" customHeight="1">
      <c r="A28"/>
      <c r="I28"/>
    </row>
    <row r="29" spans="1:9" ht="57" customHeight="1">
      <c r="A29"/>
      <c r="I29"/>
    </row>
  </sheetData>
  <mergeCells count="52">
    <mergeCell ref="L1:M1"/>
    <mergeCell ref="L2:M2"/>
    <mergeCell ref="A1:D1"/>
    <mergeCell ref="I1:K1"/>
    <mergeCell ref="I2:K2"/>
    <mergeCell ref="A4:M4"/>
    <mergeCell ref="A2:C2"/>
    <mergeCell ref="A5:M5"/>
    <mergeCell ref="B14:C14"/>
    <mergeCell ref="D14:E14"/>
    <mergeCell ref="G14:H14"/>
    <mergeCell ref="B10:H10"/>
    <mergeCell ref="B11:H11"/>
    <mergeCell ref="B13:C13"/>
    <mergeCell ref="D13:E13"/>
    <mergeCell ref="G13:H13"/>
    <mergeCell ref="B12:C12"/>
    <mergeCell ref="D12:E12"/>
    <mergeCell ref="B18:C18"/>
    <mergeCell ref="D18:E18"/>
    <mergeCell ref="G18:H18"/>
    <mergeCell ref="B15:H15"/>
    <mergeCell ref="B16:H16"/>
    <mergeCell ref="B17:H17"/>
    <mergeCell ref="B19:H19"/>
    <mergeCell ref="B20:H20"/>
    <mergeCell ref="B21:C21"/>
    <mergeCell ref="D21:E21"/>
    <mergeCell ref="G21:H21"/>
    <mergeCell ref="G22:H22"/>
    <mergeCell ref="B23:C23"/>
    <mergeCell ref="D23:E23"/>
    <mergeCell ref="G23:H23"/>
    <mergeCell ref="B26:M26"/>
    <mergeCell ref="L7:L8"/>
    <mergeCell ref="G12:H12"/>
    <mergeCell ref="B9:C9"/>
    <mergeCell ref="B24:H24"/>
    <mergeCell ref="B25:C25"/>
    <mergeCell ref="D25:E25"/>
    <mergeCell ref="G25:H25"/>
    <mergeCell ref="B22:C22"/>
    <mergeCell ref="D22:E22"/>
    <mergeCell ref="M7:M8"/>
    <mergeCell ref="J6:K6"/>
    <mergeCell ref="A7:A8"/>
    <mergeCell ref="B7:C8"/>
    <mergeCell ref="D7:E8"/>
    <mergeCell ref="F7:F8"/>
    <mergeCell ref="G7:H8"/>
    <mergeCell ref="I7:I8"/>
    <mergeCell ref="J7:K7"/>
  </mergeCells>
  <printOptions/>
  <pageMargins left="0.37" right="0.2" top="0.23" bottom="0.17" header="0.2"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2012-11-26T03:03:47Z</cp:lastPrinted>
  <dcterms:created xsi:type="dcterms:W3CDTF">2012-04-18T03:49:53Z</dcterms:created>
  <dcterms:modified xsi:type="dcterms:W3CDTF">2012-11-28T08:20:55Z</dcterms:modified>
  <cp:category/>
  <cp:version/>
  <cp:contentType/>
  <cp:contentStatus/>
</cp:coreProperties>
</file>